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18ddb9d4428ba3/Documents/Lease Option Course/"/>
    </mc:Choice>
  </mc:AlternateContent>
  <xr:revisionPtr revIDLastSave="0" documentId="8_{E4758469-9B8B-4C6E-AE69-4EB702766EB5}" xr6:coauthVersionLast="43" xr6:coauthVersionMax="43" xr10:uidLastSave="{00000000-0000-0000-0000-000000000000}"/>
  <bookViews>
    <workbookView xWindow="-98" yWindow="-98" windowWidth="19396" windowHeight="10395" xr2:uid="{88AB02C3-2A2A-4F31-B9B1-AF497B3986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" l="1"/>
  <c r="E43" i="1" s="1"/>
  <c r="G40" i="1"/>
  <c r="G39" i="1"/>
  <c r="G37" i="1"/>
  <c r="D37" i="1"/>
  <c r="D36" i="1"/>
  <c r="G34" i="1"/>
  <c r="D34" i="1"/>
  <c r="D33" i="1"/>
  <c r="B8" i="1"/>
  <c r="B30" i="1"/>
  <c r="G31" i="1"/>
  <c r="D21" i="1"/>
  <c r="B21" i="1"/>
  <c r="B22" i="1" s="1"/>
  <c r="B23" i="1" s="1"/>
  <c r="B24" i="1" s="1"/>
  <c r="B25" i="1" s="1"/>
  <c r="G21" i="1" l="1"/>
  <c r="D22" i="1" s="1"/>
  <c r="G45" i="1"/>
  <c r="G22" i="1"/>
  <c r="D23" i="1" s="1"/>
  <c r="G23" i="1" s="1"/>
  <c r="D24" i="1" s="1"/>
  <c r="G24" i="1" s="1"/>
  <c r="D25" i="1" s="1"/>
  <c r="G25" i="1" s="1"/>
</calcChain>
</file>

<file path=xl/sharedStrings.xml><?xml version="1.0" encoding="utf-8"?>
<sst xmlns="http://schemas.openxmlformats.org/spreadsheetml/2006/main" count="66" uniqueCount="56">
  <si>
    <t xml:space="preserve">Evaluation Worksheet For Lease Options </t>
  </si>
  <si>
    <t xml:space="preserve">Property: </t>
  </si>
  <si>
    <t xml:space="preserve">Owners Name: </t>
  </si>
  <si>
    <t xml:space="preserve">Contact Info: </t>
  </si>
  <si>
    <t xml:space="preserve">Property Discription: </t>
  </si>
  <si>
    <t xml:space="preserve">Beds: </t>
  </si>
  <si>
    <t>Baths</t>
  </si>
  <si>
    <t xml:space="preserve">Pictures: </t>
  </si>
  <si>
    <t xml:space="preserve">Sq. Ft. </t>
  </si>
  <si>
    <t xml:space="preserve">Lot Size: </t>
  </si>
  <si>
    <t xml:space="preserve">Estimated Value: </t>
  </si>
  <si>
    <t xml:space="preserve">PITI: </t>
  </si>
  <si>
    <t xml:space="preserve">Mortgage Balance: </t>
  </si>
  <si>
    <t xml:space="preserve">Appreciation Rate: </t>
  </si>
  <si>
    <t xml:space="preserve">Asking Price: </t>
  </si>
  <si>
    <t xml:space="preserve">Market Rents: </t>
  </si>
  <si>
    <t xml:space="preserve">Arreages: </t>
  </si>
  <si>
    <t xml:space="preserve">3 Area Comps: </t>
  </si>
  <si>
    <t xml:space="preserve">1) </t>
  </si>
  <si>
    <t xml:space="preserve">2) </t>
  </si>
  <si>
    <t xml:space="preserve">3) </t>
  </si>
  <si>
    <t xml:space="preserve">Deal With The Seller: </t>
  </si>
  <si>
    <t xml:space="preserve">Purchase Price: </t>
  </si>
  <si>
    <t>Terms</t>
  </si>
  <si>
    <t xml:space="preserve">Monthly Pmt: </t>
  </si>
  <si>
    <t xml:space="preserve">Purchase Deposit: </t>
  </si>
  <si>
    <t xml:space="preserve">Estimated Appreciation: </t>
  </si>
  <si>
    <t>Year 1</t>
  </si>
  <si>
    <t>Year 2</t>
  </si>
  <si>
    <t xml:space="preserve"> x</t>
  </si>
  <si>
    <t xml:space="preserve"> = </t>
  </si>
  <si>
    <t>Year 3</t>
  </si>
  <si>
    <t>Year 4</t>
  </si>
  <si>
    <t>Year 5</t>
  </si>
  <si>
    <t>Deal With The Tenant Buyer:</t>
  </si>
  <si>
    <t>Monthly Payment:</t>
  </si>
  <si>
    <t>Terms with T/B</t>
  </si>
  <si>
    <t xml:space="preserve">Option Fee: </t>
  </si>
  <si>
    <t>(3-5% of Purchase Price with T/B)</t>
  </si>
  <si>
    <t xml:space="preserve">423 Sebring </t>
  </si>
  <si>
    <t>Mike J.</t>
  </si>
  <si>
    <t>1/2 acre</t>
  </si>
  <si>
    <t>256-123-1234</t>
  </si>
  <si>
    <t xml:space="preserve">Yes </t>
  </si>
  <si>
    <t xml:space="preserve">Purchase Price With The Tenant Buyer: </t>
  </si>
  <si>
    <t xml:space="preserve">Purchase Price With The Seller Owner: </t>
  </si>
  <si>
    <t xml:space="preserve">Estimated Profits </t>
  </si>
  <si>
    <t xml:space="preserve">Tenant Buyer Monthly Payment: </t>
  </si>
  <si>
    <t xml:space="preserve">Payment To Seller/Owner: </t>
  </si>
  <si>
    <t xml:space="preserve">Option Consideration Fee: </t>
  </si>
  <si>
    <t xml:space="preserve">Arreages Owed To Lender: </t>
  </si>
  <si>
    <t xml:space="preserve">Fix Up Cost For House: </t>
  </si>
  <si>
    <t>Fix Up Cost:</t>
  </si>
  <si>
    <t xml:space="preserve">Cash Need To Do The Deal: </t>
  </si>
  <si>
    <t xml:space="preserve">Total Estimated Profits: </t>
  </si>
  <si>
    <t xml:space="preserve">months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</si>
</sst>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4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6" fontId="2" fillId="2" borderId="1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0" fillId="2" borderId="0" xfId="0" applyFill="1" applyBorder="1" applyAlignment="1"/>
    <xf numFmtId="0" fontId="0" fillId="0" borderId="0" xfId="0" applyFill="1"/>
    <xf numFmtId="0" fontId="3" fillId="2" borderId="0" xfId="0" applyFont="1" applyFill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6" fontId="7" fillId="2" borderId="4" xfId="1" applyNumberFormat="1" applyFont="1" applyFill="1" applyBorder="1" applyAlignment="1">
      <alignment horizontal="center"/>
    </xf>
    <xf numFmtId="10" fontId="0" fillId="2" borderId="4" xfId="0" applyNumberFormat="1" applyFill="1" applyBorder="1" applyAlignment="1"/>
    <xf numFmtId="9" fontId="0" fillId="2" borderId="4" xfId="0" applyNumberFormat="1" applyFill="1" applyBorder="1"/>
    <xf numFmtId="0" fontId="0" fillId="0" borderId="4" xfId="0" applyBorder="1" applyAlignment="1">
      <alignment horizontal="center"/>
    </xf>
    <xf numFmtId="166" fontId="0" fillId="0" borderId="5" xfId="1" applyNumberFormat="1" applyFont="1" applyBorder="1" applyAlignment="1">
      <alignment horizontal="center"/>
    </xf>
    <xf numFmtId="9" fontId="0" fillId="0" borderId="4" xfId="2" applyFont="1" applyBorder="1" applyAlignment="1">
      <alignment horizontal="center"/>
    </xf>
    <xf numFmtId="0" fontId="0" fillId="0" borderId="4" xfId="0" applyBorder="1"/>
    <xf numFmtId="0" fontId="2" fillId="2" borderId="0" xfId="0" applyFont="1" applyFill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39FFE-3C1F-4FEC-A5CB-7469C08C7495}">
  <dimension ref="A1:J46"/>
  <sheetViews>
    <sheetView tabSelected="1" zoomScaleNormal="100" workbookViewId="0">
      <selection activeCell="B17" sqref="B17:C17"/>
    </sheetView>
  </sheetViews>
  <sheetFormatPr defaultRowHeight="14.25" x14ac:dyDescent="0.45"/>
  <cols>
    <col min="1" max="1" width="17.796875" bestFit="1" customWidth="1"/>
    <col min="8" max="8" width="10.59765625" customWidth="1"/>
    <col min="9" max="9" width="5.19921875" customWidth="1"/>
  </cols>
  <sheetData>
    <row r="1" spans="1:10" ht="25.5" x14ac:dyDescent="0.75">
      <c r="A1" s="2" t="s">
        <v>0</v>
      </c>
      <c r="B1" s="2"/>
      <c r="C1" s="2"/>
      <c r="D1" s="2"/>
      <c r="E1" s="2"/>
      <c r="F1" s="2"/>
      <c r="G1" s="2"/>
      <c r="H1" s="2"/>
      <c r="I1" s="2"/>
      <c r="J1" s="1"/>
    </row>
    <row r="2" spans="1:10" x14ac:dyDescent="0.45">
      <c r="A2" s="3"/>
      <c r="B2" s="3"/>
      <c r="C2" s="3"/>
      <c r="D2" s="3"/>
      <c r="E2" s="3"/>
      <c r="F2" s="3"/>
      <c r="G2" s="3"/>
      <c r="H2" s="3"/>
      <c r="I2" s="3"/>
    </row>
    <row r="3" spans="1:10" ht="14.65" thickBot="1" x14ac:dyDescent="0.5">
      <c r="A3" s="4" t="s">
        <v>1</v>
      </c>
      <c r="B3" s="28" t="s">
        <v>39</v>
      </c>
      <c r="C3" s="28"/>
      <c r="D3" s="28"/>
      <c r="E3" s="3"/>
      <c r="F3" s="3"/>
      <c r="G3" s="5" t="s">
        <v>8</v>
      </c>
      <c r="H3" s="31">
        <v>1300</v>
      </c>
      <c r="I3" s="3"/>
    </row>
    <row r="4" spans="1:10" ht="14.65" thickBot="1" x14ac:dyDescent="0.5">
      <c r="A4" s="4" t="s">
        <v>2</v>
      </c>
      <c r="B4" s="28" t="s">
        <v>40</v>
      </c>
      <c r="C4" s="28"/>
      <c r="D4" s="28"/>
      <c r="E4" s="3"/>
      <c r="F4" s="3"/>
      <c r="G4" s="5" t="s">
        <v>9</v>
      </c>
      <c r="H4" s="31" t="s">
        <v>41</v>
      </c>
      <c r="I4" s="3"/>
    </row>
    <row r="5" spans="1:10" ht="14.65" thickBot="1" x14ac:dyDescent="0.5">
      <c r="A5" s="4" t="s">
        <v>3</v>
      </c>
      <c r="B5" s="28" t="s">
        <v>42</v>
      </c>
      <c r="C5" s="28"/>
      <c r="D5" s="28"/>
      <c r="E5" s="3"/>
      <c r="F5" s="3"/>
      <c r="G5" s="3"/>
      <c r="H5" s="3"/>
      <c r="I5" s="3"/>
    </row>
    <row r="6" spans="1:10" ht="14.65" thickBot="1" x14ac:dyDescent="0.5">
      <c r="A6" s="4" t="s">
        <v>4</v>
      </c>
      <c r="B6" s="3"/>
      <c r="C6" s="5" t="s">
        <v>5</v>
      </c>
      <c r="D6" s="31">
        <v>3</v>
      </c>
      <c r="E6" s="5" t="s">
        <v>6</v>
      </c>
      <c r="F6" s="31">
        <v>2</v>
      </c>
      <c r="G6" s="5" t="s">
        <v>7</v>
      </c>
      <c r="H6" s="31" t="s">
        <v>43</v>
      </c>
      <c r="I6" s="3"/>
    </row>
    <row r="7" spans="1:10" x14ac:dyDescent="0.45">
      <c r="A7" s="3"/>
      <c r="B7" s="3"/>
      <c r="C7" s="3"/>
      <c r="D7" s="3"/>
      <c r="E7" s="3"/>
      <c r="F7" s="3"/>
      <c r="G7" s="3"/>
      <c r="H7" s="3"/>
      <c r="I7" s="3"/>
    </row>
    <row r="8" spans="1:10" ht="14.65" thickBot="1" x14ac:dyDescent="0.5">
      <c r="A8" s="4" t="s">
        <v>10</v>
      </c>
      <c r="B8" s="8">
        <f>(G12+G13+G14)/3</f>
        <v>135000</v>
      </c>
      <c r="C8" s="8"/>
      <c r="D8" s="3"/>
      <c r="E8" s="6" t="s">
        <v>12</v>
      </c>
      <c r="F8" s="6"/>
      <c r="G8" s="23">
        <v>130000</v>
      </c>
      <c r="H8" s="23"/>
      <c r="I8" s="3"/>
    </row>
    <row r="9" spans="1:10" ht="14.65" thickBot="1" x14ac:dyDescent="0.5">
      <c r="A9" s="4" t="s">
        <v>11</v>
      </c>
      <c r="B9" s="29">
        <v>750</v>
      </c>
      <c r="C9" s="29"/>
      <c r="D9" s="3"/>
      <c r="E9" s="6" t="s">
        <v>13</v>
      </c>
      <c r="F9" s="6"/>
      <c r="G9" s="30">
        <v>0.08</v>
      </c>
      <c r="H9" s="30"/>
      <c r="I9" s="3"/>
    </row>
    <row r="10" spans="1:10" x14ac:dyDescent="0.45">
      <c r="A10" s="3"/>
      <c r="B10" s="3"/>
      <c r="C10" s="3"/>
      <c r="D10" s="3"/>
      <c r="E10" s="3"/>
      <c r="F10" s="3"/>
      <c r="G10" s="3"/>
      <c r="H10" s="3"/>
      <c r="I10" s="3"/>
    </row>
    <row r="11" spans="1:10" ht="14.65" thickBot="1" x14ac:dyDescent="0.5">
      <c r="A11" s="4" t="s">
        <v>14</v>
      </c>
      <c r="B11" s="23">
        <v>135000</v>
      </c>
      <c r="C11" s="23"/>
      <c r="D11" s="3"/>
      <c r="E11" s="3"/>
      <c r="F11" s="5" t="s">
        <v>17</v>
      </c>
      <c r="G11" s="3"/>
      <c r="H11" s="3"/>
      <c r="I11" s="3"/>
    </row>
    <row r="12" spans="1:10" ht="14.65" thickBot="1" x14ac:dyDescent="0.5">
      <c r="A12" s="4" t="s">
        <v>15</v>
      </c>
      <c r="B12" s="23">
        <v>1100</v>
      </c>
      <c r="C12" s="23"/>
      <c r="D12" s="3"/>
      <c r="E12" s="3"/>
      <c r="F12" s="7" t="s">
        <v>18</v>
      </c>
      <c r="G12" s="23">
        <v>150000</v>
      </c>
      <c r="H12" s="23"/>
      <c r="I12" s="3"/>
    </row>
    <row r="13" spans="1:10" ht="14.65" thickBot="1" x14ac:dyDescent="0.5">
      <c r="A13" s="4" t="s">
        <v>16</v>
      </c>
      <c r="B13" s="23">
        <v>2000</v>
      </c>
      <c r="C13" s="23"/>
      <c r="D13" s="3"/>
      <c r="E13" s="3"/>
      <c r="F13" s="7" t="s">
        <v>19</v>
      </c>
      <c r="G13" s="23">
        <v>125000</v>
      </c>
      <c r="H13" s="23"/>
      <c r="I13" s="3"/>
    </row>
    <row r="14" spans="1:10" ht="14.65" thickBot="1" x14ac:dyDescent="0.5">
      <c r="A14" s="4" t="s">
        <v>52</v>
      </c>
      <c r="B14" s="23">
        <v>2000</v>
      </c>
      <c r="C14" s="23"/>
      <c r="D14" s="3"/>
      <c r="E14" s="3"/>
      <c r="F14" s="7" t="s">
        <v>20</v>
      </c>
      <c r="G14" s="23">
        <v>130000</v>
      </c>
      <c r="H14" s="23"/>
      <c r="I14" s="3"/>
    </row>
    <row r="15" spans="1:10" x14ac:dyDescent="0.45">
      <c r="A15" s="3"/>
      <c r="B15" s="3"/>
      <c r="C15" s="3"/>
      <c r="D15" s="3"/>
      <c r="E15" s="3"/>
      <c r="F15" s="3"/>
      <c r="G15" s="3"/>
      <c r="H15" s="3"/>
      <c r="I15" s="3"/>
    </row>
    <row r="16" spans="1:10" x14ac:dyDescent="0.45">
      <c r="A16" s="6" t="s">
        <v>21</v>
      </c>
      <c r="B16" s="6"/>
      <c r="C16" s="3"/>
      <c r="D16" s="3"/>
      <c r="E16" s="3"/>
      <c r="F16" s="3"/>
      <c r="G16" s="3"/>
      <c r="H16" s="3"/>
      <c r="I16" s="3"/>
      <c r="J16" s="13"/>
    </row>
    <row r="17" spans="1:9" ht="14.65" thickBot="1" x14ac:dyDescent="0.5">
      <c r="A17" s="9" t="s">
        <v>22</v>
      </c>
      <c r="B17" s="23">
        <v>135000</v>
      </c>
      <c r="C17" s="23"/>
      <c r="D17" s="3"/>
      <c r="E17" s="7" t="s">
        <v>23</v>
      </c>
      <c r="F17" s="28">
        <v>6</v>
      </c>
      <c r="G17" s="28"/>
      <c r="H17" s="3"/>
      <c r="I17" s="3"/>
    </row>
    <row r="18" spans="1:9" ht="14.65" thickBot="1" x14ac:dyDescent="0.5">
      <c r="A18" s="7" t="s">
        <v>24</v>
      </c>
      <c r="B18" s="23">
        <v>750</v>
      </c>
      <c r="C18" s="23"/>
      <c r="D18" s="10" t="s">
        <v>25</v>
      </c>
      <c r="E18" s="10"/>
      <c r="F18" s="23">
        <v>0</v>
      </c>
      <c r="G18" s="23"/>
      <c r="H18" s="3"/>
      <c r="I18" s="3"/>
    </row>
    <row r="19" spans="1:9" x14ac:dyDescent="0.4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45">
      <c r="A20" s="6" t="s">
        <v>26</v>
      </c>
      <c r="B20" s="6"/>
      <c r="C20" s="3"/>
      <c r="D20" s="3"/>
      <c r="E20" s="3"/>
      <c r="F20" s="3"/>
      <c r="G20" s="3"/>
      <c r="H20" s="3"/>
      <c r="I20" s="3"/>
    </row>
    <row r="21" spans="1:9" ht="14.65" thickBot="1" x14ac:dyDescent="0.5">
      <c r="A21" s="7" t="s">
        <v>27</v>
      </c>
      <c r="B21" s="27">
        <f>G9</f>
        <v>0.08</v>
      </c>
      <c r="C21" s="4" t="s">
        <v>29</v>
      </c>
      <c r="D21" s="19">
        <f>B8</f>
        <v>135000</v>
      </c>
      <c r="E21" s="20"/>
      <c r="F21" s="4" t="s">
        <v>30</v>
      </c>
      <c r="G21" s="19">
        <f>D21*B21+(D21)</f>
        <v>145800</v>
      </c>
      <c r="H21" s="20"/>
      <c r="I21" s="3"/>
    </row>
    <row r="22" spans="1:9" ht="14.65" thickBot="1" x14ac:dyDescent="0.5">
      <c r="A22" s="7" t="s">
        <v>28</v>
      </c>
      <c r="B22" s="26">
        <f>B21+1%</f>
        <v>0.09</v>
      </c>
      <c r="C22" s="4" t="s">
        <v>29</v>
      </c>
      <c r="D22" s="19">
        <f>G21</f>
        <v>145800</v>
      </c>
      <c r="E22" s="20"/>
      <c r="F22" s="32" t="s">
        <v>30</v>
      </c>
      <c r="G22" s="19">
        <f t="shared" ref="G22:G23" si="0">D22*B22+(D22)</f>
        <v>158922</v>
      </c>
      <c r="H22" s="20"/>
      <c r="I22" s="3"/>
    </row>
    <row r="23" spans="1:9" ht="14.65" thickBot="1" x14ac:dyDescent="0.5">
      <c r="A23" s="7" t="s">
        <v>31</v>
      </c>
      <c r="B23" s="26">
        <f>B22+1%</f>
        <v>9.9999999999999992E-2</v>
      </c>
      <c r="C23" s="4" t="s">
        <v>29</v>
      </c>
      <c r="D23" s="19">
        <f>G22</f>
        <v>158922</v>
      </c>
      <c r="E23" s="20"/>
      <c r="F23" s="4" t="s">
        <v>30</v>
      </c>
      <c r="G23" s="19">
        <f t="shared" si="0"/>
        <v>174814.2</v>
      </c>
      <c r="H23" s="20"/>
      <c r="I23" s="3"/>
    </row>
    <row r="24" spans="1:9" ht="14.65" thickBot="1" x14ac:dyDescent="0.5">
      <c r="A24" s="7" t="s">
        <v>32</v>
      </c>
      <c r="B24" s="26">
        <f>B23+1%</f>
        <v>0.10999999999999999</v>
      </c>
      <c r="C24" s="4" t="s">
        <v>29</v>
      </c>
      <c r="D24" s="19">
        <f>G23</f>
        <v>174814.2</v>
      </c>
      <c r="E24" s="20"/>
      <c r="F24" s="4" t="s">
        <v>30</v>
      </c>
      <c r="G24" s="19">
        <f t="shared" ref="G24" si="1">D24*B24+(D24)</f>
        <v>194043.76200000002</v>
      </c>
      <c r="H24" s="20"/>
      <c r="I24" s="3"/>
    </row>
    <row r="25" spans="1:9" ht="14.65" thickBot="1" x14ac:dyDescent="0.5">
      <c r="A25" s="7" t="s">
        <v>33</v>
      </c>
      <c r="B25" s="26">
        <f>B24+1%</f>
        <v>0.11999999999999998</v>
      </c>
      <c r="C25" s="4" t="s">
        <v>29</v>
      </c>
      <c r="D25" s="19">
        <f>G24</f>
        <v>194043.76200000002</v>
      </c>
      <c r="E25" s="20"/>
      <c r="F25" s="4" t="s">
        <v>30</v>
      </c>
      <c r="G25" s="19">
        <f t="shared" ref="G25" si="2">D25*B25+(D25)</f>
        <v>217329.01344000001</v>
      </c>
      <c r="H25" s="20"/>
      <c r="I25" s="3"/>
    </row>
    <row r="26" spans="1:9" x14ac:dyDescent="0.4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45">
      <c r="A27" s="10" t="s">
        <v>34</v>
      </c>
      <c r="B27" s="10"/>
      <c r="C27" s="3"/>
      <c r="D27" s="3"/>
      <c r="E27" s="3"/>
      <c r="F27" s="3"/>
      <c r="G27" s="3"/>
      <c r="H27" s="3"/>
      <c r="I27" s="3"/>
    </row>
    <row r="28" spans="1:9" x14ac:dyDescent="0.45">
      <c r="A28" s="3"/>
      <c r="B28" s="3"/>
      <c r="C28" s="3"/>
      <c r="D28" s="3"/>
      <c r="E28" s="3"/>
      <c r="F28" s="3"/>
      <c r="G28" s="3"/>
      <c r="H28" s="3"/>
      <c r="I28" s="3"/>
    </row>
    <row r="29" spans="1:9" ht="14.65" thickBot="1" x14ac:dyDescent="0.5">
      <c r="A29" s="7" t="s">
        <v>22</v>
      </c>
      <c r="B29" s="23">
        <v>145000</v>
      </c>
      <c r="C29" s="23"/>
      <c r="D29" s="3"/>
      <c r="E29" s="6" t="s">
        <v>36</v>
      </c>
      <c r="F29" s="6"/>
      <c r="G29" s="24">
        <v>24</v>
      </c>
      <c r="H29" s="12" t="s">
        <v>55</v>
      </c>
      <c r="I29" s="3"/>
    </row>
    <row r="30" spans="1:9" ht="14.65" thickBot="1" x14ac:dyDescent="0.5">
      <c r="A30" s="7" t="s">
        <v>35</v>
      </c>
      <c r="B30" s="19">
        <f>B12*10%+(B12)</f>
        <v>1210</v>
      </c>
      <c r="C30" s="20"/>
      <c r="D30" s="3"/>
      <c r="E30" s="6" t="s">
        <v>37</v>
      </c>
      <c r="F30" s="6"/>
      <c r="G30" s="23">
        <v>10000</v>
      </c>
      <c r="H30" s="23"/>
      <c r="I30" s="3"/>
    </row>
    <row r="31" spans="1:9" ht="14.65" thickBot="1" x14ac:dyDescent="0.5">
      <c r="A31" s="3"/>
      <c r="B31" s="3"/>
      <c r="C31" s="3"/>
      <c r="D31" s="11" t="s">
        <v>38</v>
      </c>
      <c r="E31" s="11"/>
      <c r="F31" s="11"/>
      <c r="G31" s="25">
        <f>B29*5%</f>
        <v>7250</v>
      </c>
      <c r="H31" s="25"/>
      <c r="I31" s="3"/>
    </row>
    <row r="32" spans="1:9" ht="7.9" customHeight="1" x14ac:dyDescent="0.45">
      <c r="A32" s="3"/>
      <c r="B32" s="3"/>
      <c r="C32" s="3"/>
      <c r="D32" s="3"/>
      <c r="E32" s="3"/>
      <c r="F32" s="3"/>
      <c r="G32" s="3"/>
      <c r="H32" s="3"/>
      <c r="I32" s="3"/>
    </row>
    <row r="33" spans="1:9" ht="14.65" thickBot="1" x14ac:dyDescent="0.5">
      <c r="A33" s="10" t="s">
        <v>44</v>
      </c>
      <c r="B33" s="10"/>
      <c r="C33" s="10"/>
      <c r="D33" s="21">
        <f>B29</f>
        <v>145000</v>
      </c>
      <c r="E33" s="22"/>
      <c r="F33" s="3"/>
      <c r="G33" s="6" t="s">
        <v>46</v>
      </c>
      <c r="H33" s="6"/>
      <c r="I33" s="3"/>
    </row>
    <row r="34" spans="1:9" ht="14.65" thickBot="1" x14ac:dyDescent="0.5">
      <c r="A34" s="10" t="s">
        <v>45</v>
      </c>
      <c r="B34" s="10"/>
      <c r="C34" s="10"/>
      <c r="D34" s="21">
        <f>B17</f>
        <v>135000</v>
      </c>
      <c r="E34" s="22"/>
      <c r="F34" s="3"/>
      <c r="G34" s="21">
        <f>D33-D34</f>
        <v>10000</v>
      </c>
      <c r="H34" s="22"/>
      <c r="I34" s="3"/>
    </row>
    <row r="35" spans="1:9" x14ac:dyDescent="0.45">
      <c r="A35" s="3"/>
      <c r="B35" s="3"/>
      <c r="C35" s="3"/>
      <c r="D35" s="3"/>
      <c r="E35" s="3"/>
      <c r="F35" s="3"/>
      <c r="G35" s="3"/>
      <c r="H35" s="3"/>
      <c r="I35" s="3"/>
    </row>
    <row r="36" spans="1:9" ht="14.65" thickBot="1" x14ac:dyDescent="0.5">
      <c r="A36" s="10" t="s">
        <v>47</v>
      </c>
      <c r="B36" s="10"/>
      <c r="C36" s="10"/>
      <c r="D36" s="21">
        <f>B30</f>
        <v>1210</v>
      </c>
      <c r="E36" s="22"/>
      <c r="F36" s="3"/>
      <c r="G36" s="6" t="s">
        <v>46</v>
      </c>
      <c r="H36" s="6"/>
      <c r="I36" s="3"/>
    </row>
    <row r="37" spans="1:9" ht="14.65" thickBot="1" x14ac:dyDescent="0.5">
      <c r="A37" s="10" t="s">
        <v>48</v>
      </c>
      <c r="B37" s="10"/>
      <c r="C37" s="10"/>
      <c r="D37" s="21">
        <f>B18</f>
        <v>750</v>
      </c>
      <c r="E37" s="22"/>
      <c r="F37" s="3"/>
      <c r="G37" s="21">
        <f>D36-D37</f>
        <v>460</v>
      </c>
      <c r="H37" s="22"/>
      <c r="I37" s="3"/>
    </row>
    <row r="38" spans="1:9" x14ac:dyDescent="0.45">
      <c r="A38" s="3"/>
      <c r="B38" s="3"/>
      <c r="C38" s="3"/>
      <c r="D38" s="3"/>
      <c r="E38" s="3"/>
      <c r="F38" s="3"/>
      <c r="G38" s="3"/>
      <c r="H38" s="3"/>
      <c r="I38" s="3"/>
    </row>
    <row r="39" spans="1:9" ht="14.65" thickBot="1" x14ac:dyDescent="0.5">
      <c r="A39" s="10" t="s">
        <v>49</v>
      </c>
      <c r="B39" s="10"/>
      <c r="C39" s="10"/>
      <c r="D39" s="3"/>
      <c r="E39" s="3"/>
      <c r="F39" s="3"/>
      <c r="G39" s="19">
        <f>G30</f>
        <v>10000</v>
      </c>
      <c r="H39" s="20"/>
      <c r="I39" s="3"/>
    </row>
    <row r="40" spans="1:9" ht="14.65" thickBot="1" x14ac:dyDescent="0.5">
      <c r="A40" s="10" t="s">
        <v>50</v>
      </c>
      <c r="B40" s="10"/>
      <c r="C40" s="10"/>
      <c r="D40" s="3"/>
      <c r="E40" s="3"/>
      <c r="F40" s="3"/>
      <c r="G40" s="19">
        <f>B13</f>
        <v>2000</v>
      </c>
      <c r="H40" s="20"/>
      <c r="I40" s="3"/>
    </row>
    <row r="41" spans="1:9" ht="14.65" thickBot="1" x14ac:dyDescent="0.5">
      <c r="A41" s="10" t="s">
        <v>51</v>
      </c>
      <c r="B41" s="10"/>
      <c r="C41" s="10"/>
      <c r="D41" s="3"/>
      <c r="E41" s="3"/>
      <c r="F41" s="3"/>
      <c r="G41" s="19">
        <f>B14</f>
        <v>2000</v>
      </c>
      <c r="H41" s="20"/>
      <c r="I41" s="3"/>
    </row>
    <row r="42" spans="1:9" ht="7.5" customHeight="1" x14ac:dyDescent="0.45">
      <c r="A42" s="3"/>
      <c r="B42" s="3"/>
      <c r="C42" s="3"/>
      <c r="D42" s="3"/>
      <c r="E42" s="3"/>
      <c r="F42" s="3"/>
      <c r="G42" s="3"/>
      <c r="H42" s="3"/>
      <c r="I42" s="3"/>
    </row>
    <row r="43" spans="1:9" ht="14.65" thickBot="1" x14ac:dyDescent="0.5">
      <c r="A43" s="6" t="s">
        <v>53</v>
      </c>
      <c r="B43" s="6"/>
      <c r="C43" s="6"/>
      <c r="D43" s="3"/>
      <c r="E43" s="17">
        <f>G40+G41</f>
        <v>4000</v>
      </c>
      <c r="F43" s="18"/>
      <c r="G43" s="3"/>
      <c r="H43" s="3"/>
      <c r="I43" s="3"/>
    </row>
    <row r="44" spans="1:9" ht="9.4" customHeight="1" thickBot="1" x14ac:dyDescent="0.5">
      <c r="A44" s="3"/>
      <c r="B44" s="3"/>
      <c r="C44" s="3"/>
      <c r="D44" s="3"/>
      <c r="E44" s="3"/>
      <c r="F44" s="3"/>
      <c r="G44" s="3"/>
      <c r="H44" s="3"/>
      <c r="I44" s="3"/>
    </row>
    <row r="45" spans="1:9" ht="18.399999999999999" thickBot="1" x14ac:dyDescent="0.6">
      <c r="A45" s="3"/>
      <c r="B45" s="3"/>
      <c r="C45" s="3"/>
      <c r="D45" s="14" t="s">
        <v>54</v>
      </c>
      <c r="E45" s="14"/>
      <c r="F45" s="14"/>
      <c r="G45" s="15">
        <f>G34+(G37*G29)-E43</f>
        <v>17040</v>
      </c>
      <c r="H45" s="16"/>
      <c r="I45" s="3"/>
    </row>
    <row r="46" spans="1:9" x14ac:dyDescent="0.45">
      <c r="A46" s="3"/>
      <c r="B46" s="3"/>
      <c r="C46" s="3"/>
      <c r="D46" s="3"/>
      <c r="E46" s="3"/>
      <c r="F46" s="3"/>
      <c r="G46" s="3"/>
      <c r="H46" s="3"/>
      <c r="I46" s="3"/>
    </row>
  </sheetData>
  <sheetProtection selectLockedCells="1"/>
  <mergeCells count="64">
    <mergeCell ref="A43:C43"/>
    <mergeCell ref="E43:F43"/>
    <mergeCell ref="D45:F45"/>
    <mergeCell ref="G45:H45"/>
    <mergeCell ref="A39:C39"/>
    <mergeCell ref="G39:H39"/>
    <mergeCell ref="A40:C40"/>
    <mergeCell ref="G40:H40"/>
    <mergeCell ref="A41:C41"/>
    <mergeCell ref="G41:H41"/>
    <mergeCell ref="D36:E36"/>
    <mergeCell ref="D37:E37"/>
    <mergeCell ref="G36:H36"/>
    <mergeCell ref="G37:H37"/>
    <mergeCell ref="A33:C33"/>
    <mergeCell ref="A34:C34"/>
    <mergeCell ref="A36:C36"/>
    <mergeCell ref="A37:C37"/>
    <mergeCell ref="G31:H31"/>
    <mergeCell ref="D31:F31"/>
    <mergeCell ref="D33:E33"/>
    <mergeCell ref="D34:E34"/>
    <mergeCell ref="G33:H33"/>
    <mergeCell ref="G34:H34"/>
    <mergeCell ref="B30:C30"/>
    <mergeCell ref="E29:F29"/>
    <mergeCell ref="E30:F30"/>
    <mergeCell ref="G30:H30"/>
    <mergeCell ref="D24:E24"/>
    <mergeCell ref="G24:H24"/>
    <mergeCell ref="D25:E25"/>
    <mergeCell ref="G25:H25"/>
    <mergeCell ref="A27:B27"/>
    <mergeCell ref="B29:C29"/>
    <mergeCell ref="A20:B20"/>
    <mergeCell ref="D21:E21"/>
    <mergeCell ref="G21:H21"/>
    <mergeCell ref="D22:E22"/>
    <mergeCell ref="D23:E23"/>
    <mergeCell ref="G22:H22"/>
    <mergeCell ref="G23:H23"/>
    <mergeCell ref="A16:B16"/>
    <mergeCell ref="B17:C17"/>
    <mergeCell ref="F17:G17"/>
    <mergeCell ref="B18:C18"/>
    <mergeCell ref="D18:E18"/>
    <mergeCell ref="F18:G18"/>
    <mergeCell ref="B12:C12"/>
    <mergeCell ref="B13:C13"/>
    <mergeCell ref="B14:C14"/>
    <mergeCell ref="G12:H12"/>
    <mergeCell ref="G13:H13"/>
    <mergeCell ref="G14:H14"/>
    <mergeCell ref="B9:C9"/>
    <mergeCell ref="E8:F8"/>
    <mergeCell ref="E9:F9"/>
    <mergeCell ref="G8:H8"/>
    <mergeCell ref="G9:H9"/>
    <mergeCell ref="B11:C11"/>
    <mergeCell ref="A1:I1"/>
    <mergeCell ref="B3:D3"/>
    <mergeCell ref="B4:D4"/>
    <mergeCell ref="B5:D5"/>
    <mergeCell ref="B8:C8"/>
  </mergeCells>
  <phoneticPr fontId="5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 Childress</dc:creator>
  <cp:lastModifiedBy>Zack Childress</cp:lastModifiedBy>
  <cp:lastPrinted>2019-08-01T18:02:15Z</cp:lastPrinted>
  <dcterms:created xsi:type="dcterms:W3CDTF">2019-08-01T17:00:20Z</dcterms:created>
  <dcterms:modified xsi:type="dcterms:W3CDTF">2019-08-01T19:47:50Z</dcterms:modified>
</cp:coreProperties>
</file>